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ionlutheranchurchstewmn-my.sharepoint.com/personal/allyson_bowman_zion-stewartville_org/Documents/SEMN/ELCA Gathering/"/>
    </mc:Choice>
  </mc:AlternateContent>
  <xr:revisionPtr revIDLastSave="2" documentId="8_{8360818A-C67B-42FB-8933-BE63262E4301}" xr6:coauthVersionLast="47" xr6:coauthVersionMax="47" xr10:uidLastSave="{F931687A-03D4-4FEA-9B61-87B986356BA0}"/>
  <bookViews>
    <workbookView xWindow="-120" yWindow="-120" windowWidth="24240" windowHeight="13020" xr2:uid="{7717BAE2-9598-C848-8357-DA4FA01995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6" i="1"/>
  <c r="E49" i="1" s="1"/>
  <c r="E42" i="1"/>
  <c r="E41" i="1"/>
  <c r="E36" i="1"/>
  <c r="E37" i="1"/>
  <c r="E35" i="1"/>
  <c r="E31" i="1"/>
  <c r="E30" i="1"/>
  <c r="E11" i="1"/>
  <c r="E22" i="1" s="1"/>
  <c r="E54" i="1" s="1"/>
  <c r="E26" i="1"/>
  <c r="E27" i="1" s="1"/>
  <c r="E43" i="1" l="1"/>
  <c r="E38" i="1"/>
  <c r="E32" i="1"/>
  <c r="E50" i="1" l="1"/>
  <c r="E55" i="1" s="1"/>
  <c r="E56" i="1" s="1"/>
  <c r="E58" i="1" l="1"/>
  <c r="E57" i="1"/>
</calcChain>
</file>

<file path=xl/sharedStrings.xml><?xml version="1.0" encoding="utf-8"?>
<sst xmlns="http://schemas.openxmlformats.org/spreadsheetml/2006/main" count="70" uniqueCount="49">
  <si>
    <t>First Lutheran Church's Sample Gathering Budget</t>
  </si>
  <si>
    <r>
      <rPr>
        <b/>
        <sz val="12"/>
        <color theme="1"/>
        <rFont val="Calibri"/>
        <family val="2"/>
        <scheme val="minor"/>
      </rPr>
      <t xml:space="preserve">Arriving: </t>
    </r>
    <r>
      <rPr>
        <sz val="12"/>
        <color theme="1"/>
        <rFont val="Calibri"/>
        <family val="2"/>
        <scheme val="minor"/>
      </rPr>
      <t>Tuesday, July 16</t>
    </r>
  </si>
  <si>
    <r>
      <rPr>
        <b/>
        <sz val="12"/>
        <color theme="1"/>
        <rFont val="Calibri"/>
        <family val="2"/>
        <scheme val="minor"/>
      </rPr>
      <t xml:space="preserve">Departing: </t>
    </r>
    <r>
      <rPr>
        <sz val="12"/>
        <color theme="1"/>
        <rFont val="Calibri"/>
        <family val="2"/>
        <scheme val="minor"/>
      </rPr>
      <t>Saturday, July 20</t>
    </r>
  </si>
  <si>
    <r>
      <rPr>
        <b/>
        <sz val="12"/>
        <color theme="1"/>
        <rFont val="Calibri"/>
        <family val="2"/>
        <scheme val="minor"/>
      </rPr>
      <t>Youth Attending:</t>
    </r>
    <r>
      <rPr>
        <sz val="12"/>
        <color theme="1"/>
        <rFont val="Calibri"/>
        <family val="2"/>
        <scheme val="minor"/>
      </rPr>
      <t xml:space="preserve"> 3 Female, 4 Male</t>
    </r>
  </si>
  <si>
    <r>
      <rPr>
        <b/>
        <sz val="12"/>
        <color theme="1"/>
        <rFont val="Calibri"/>
        <family val="2"/>
        <scheme val="minor"/>
      </rPr>
      <t>Adults Attending:</t>
    </r>
    <r>
      <rPr>
        <sz val="12"/>
        <color theme="1"/>
        <rFont val="Calibri"/>
        <family val="2"/>
        <scheme val="minor"/>
      </rPr>
      <t xml:space="preserve"> 1 Female, 2 Male</t>
    </r>
  </si>
  <si>
    <r>
      <rPr>
        <b/>
        <sz val="12"/>
        <color theme="1"/>
        <rFont val="Calibri"/>
        <family val="2"/>
        <scheme val="minor"/>
      </rPr>
      <t>Mode of Transportation:</t>
    </r>
    <r>
      <rPr>
        <sz val="12"/>
        <color theme="1"/>
        <rFont val="Calibri"/>
        <family val="2"/>
        <scheme val="minor"/>
      </rPr>
      <t xml:space="preserve"> Flying from Philadelphia, PA</t>
    </r>
  </si>
  <si>
    <t>INCOME</t>
  </si>
  <si>
    <t># of people</t>
  </si>
  <si>
    <t>cost/person</t>
  </si>
  <si>
    <t>total</t>
  </si>
  <si>
    <t>Family/Individual contributions</t>
  </si>
  <si>
    <t>Congregational budget contribution 2023</t>
  </si>
  <si>
    <t>Congregational budget contribution 2024</t>
  </si>
  <si>
    <t>Fundraiser - Easter Breakfast (April 2023)</t>
  </si>
  <si>
    <t>Fundraiser - Beignets &amp; Coffee (July 2023)</t>
  </si>
  <si>
    <t>Fundraiser - Community Yard Sale (August 2023)</t>
  </si>
  <si>
    <t>Fundraiser - Noodles &amp; Doodles Art Sale (October 2023)</t>
  </si>
  <si>
    <t>Fundraiser - Christmas Cookies (December 2023)</t>
  </si>
  <si>
    <t>Fundraiser - Mardi Gras Celebration (February 2024)</t>
  </si>
  <si>
    <t xml:space="preserve">Fundraiser - Easter Breakfast (March 2024) </t>
  </si>
  <si>
    <t>Total Income</t>
  </si>
  <si>
    <t>EXPENSES</t>
  </si>
  <si>
    <t>Registration</t>
  </si>
  <si>
    <t>Priority Registration</t>
  </si>
  <si>
    <t>Housing</t>
  </si>
  <si>
    <t># of rooms</t>
  </si>
  <si>
    <t>cost/night</t>
  </si>
  <si>
    <t xml:space="preserve">Housekeeping tips </t>
  </si>
  <si>
    <t>Hotel Rooms (average $175 + tax)</t>
  </si>
  <si>
    <t># of nights</t>
  </si>
  <si>
    <t>Food</t>
  </si>
  <si>
    <t>Breakfast + tips</t>
  </si>
  <si>
    <t>Lunch + tips</t>
  </si>
  <si>
    <t>Dinner + tips</t>
  </si>
  <si>
    <t># of meals</t>
  </si>
  <si>
    <t>Subtotal</t>
  </si>
  <si>
    <t>Transportation</t>
  </si>
  <si>
    <t>Airfare</t>
  </si>
  <si>
    <t>Checked luggage</t>
  </si>
  <si>
    <t>Misc.</t>
  </si>
  <si>
    <t>T-Shirts</t>
  </si>
  <si>
    <t>Offering</t>
  </si>
  <si>
    <t>Site seeing</t>
  </si>
  <si>
    <t>Total Expenses</t>
  </si>
  <si>
    <t>Misc. Giving</t>
  </si>
  <si>
    <t>Total per person</t>
  </si>
  <si>
    <t>Total for group</t>
  </si>
  <si>
    <t>Balance</t>
  </si>
  <si>
    <t>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</si>
</sst>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62171"/>
        <bgColor indexed="64"/>
      </patternFill>
    </fill>
    <fill>
      <patternFill patternType="solid">
        <fgColor rgb="FF06949E"/>
        <bgColor indexed="64"/>
      </patternFill>
    </fill>
    <fill>
      <patternFill patternType="solid">
        <fgColor rgb="FF69CAC9"/>
        <bgColor indexed="64"/>
      </patternFill>
    </fill>
    <fill>
      <patternFill patternType="solid">
        <fgColor rgb="FF671750"/>
        <bgColor indexed="64"/>
      </patternFill>
    </fill>
    <fill>
      <patternFill patternType="solid">
        <fgColor rgb="FF0F6568"/>
        <bgColor indexed="64"/>
      </patternFill>
    </fill>
    <fill>
      <patternFill patternType="solid">
        <fgColor rgb="FFE8AB20"/>
        <bgColor indexed="64"/>
      </patternFill>
    </fill>
    <fill>
      <patternFill patternType="solid">
        <fgColor rgb="FFFFD3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6" fontId="0" fillId="0" borderId="0" xfId="0" applyNumberFormat="1"/>
    <xf numFmtId="0" fontId="3" fillId="3" borderId="0" xfId="0" applyFont="1" applyFill="1" applyAlignment="1">
      <alignment horizontal="center"/>
    </xf>
    <xf numFmtId="0" fontId="5" fillId="5" borderId="0" xfId="0" applyFont="1" applyFill="1"/>
    <xf numFmtId="0" fontId="3" fillId="5" borderId="0" xfId="0" applyFont="1" applyFill="1" applyAlignment="1">
      <alignment horizontal="center"/>
    </xf>
    <xf numFmtId="0" fontId="5" fillId="6" borderId="0" xfId="0" applyFont="1" applyFill="1"/>
    <xf numFmtId="0" fontId="3" fillId="6" borderId="0" xfId="0" applyFont="1" applyFill="1" applyAlignment="1">
      <alignment horizontal="center"/>
    </xf>
    <xf numFmtId="0" fontId="3" fillId="3" borderId="0" xfId="0" applyFont="1" applyFill="1"/>
    <xf numFmtId="0" fontId="0" fillId="4" borderId="0" xfId="0" applyFill="1"/>
    <xf numFmtId="0" fontId="6" fillId="4" borderId="0" xfId="0" applyFont="1" applyFill="1"/>
    <xf numFmtId="6" fontId="0" fillId="4" borderId="0" xfId="0" applyNumberFormat="1" applyFill="1"/>
    <xf numFmtId="0" fontId="6" fillId="0" borderId="0" xfId="0" applyFont="1"/>
    <xf numFmtId="164" fontId="0" fillId="0" borderId="0" xfId="0" applyNumberFormat="1"/>
    <xf numFmtId="0" fontId="0" fillId="6" borderId="0" xfId="0" applyFill="1"/>
    <xf numFmtId="0" fontId="3" fillId="5" borderId="0" xfId="0" applyFont="1" applyFill="1"/>
    <xf numFmtId="6" fontId="3" fillId="5" borderId="0" xfId="0" applyNumberFormat="1" applyFont="1" applyFill="1"/>
    <xf numFmtId="6" fontId="3" fillId="6" borderId="0" xfId="0" applyNumberFormat="1" applyFont="1" applyFill="1"/>
    <xf numFmtId="0" fontId="1" fillId="6" borderId="0" xfId="0" applyFont="1" applyFill="1"/>
    <xf numFmtId="0" fontId="5" fillId="7" borderId="0" xfId="0" applyFont="1" applyFill="1"/>
    <xf numFmtId="8" fontId="0" fillId="0" borderId="0" xfId="0" applyNumberFormat="1"/>
    <xf numFmtId="0" fontId="0" fillId="8" borderId="0" xfId="0" applyFill="1"/>
    <xf numFmtId="6" fontId="0" fillId="8" borderId="0" xfId="0" applyNumberFormat="1" applyFill="1"/>
    <xf numFmtId="8" fontId="2" fillId="8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310"/>
      <color rgb="FFE8AB20"/>
      <color rgb="FF671750"/>
      <color rgb="FF0F6568"/>
      <color rgb="FF69CAC9"/>
      <color rgb="FF06949E"/>
      <color rgb="FFA62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289277</xdr:colOff>
      <xdr:row>0</xdr:row>
      <xdr:rowOff>1184418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C075D9-2141-1419-7772-6B37AE41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02300" cy="1184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85DE-877D-4B45-9236-85392F78C893}">
  <sheetPr>
    <pageSetUpPr fitToPage="1"/>
  </sheetPr>
  <dimension ref="A1:E58"/>
  <sheetViews>
    <sheetView tabSelected="1" zoomScale="135" workbookViewId="0">
      <selection activeCell="C6" sqref="C6"/>
    </sheetView>
  </sheetViews>
  <sheetFormatPr defaultColWidth="11" defaultRowHeight="15.75" x14ac:dyDescent="0.25"/>
  <cols>
    <col min="1" max="1" width="49.375" customWidth="1"/>
    <col min="4" max="5" width="10.875" bestFit="1" customWidth="1"/>
    <col min="6" max="6" width="13.875" customWidth="1"/>
    <col min="7" max="7" width="14" customWidth="1"/>
    <col min="9" max="9" width="10.875" customWidth="1"/>
  </cols>
  <sheetData>
    <row r="1" spans="1:5" ht="96.95" customHeight="1" x14ac:dyDescent="0.25">
      <c r="A1" s="25"/>
      <c r="B1" s="25"/>
      <c r="C1" s="25"/>
      <c r="D1" s="25"/>
      <c r="E1" s="25"/>
    </row>
    <row r="2" spans="1:5" ht="21" x14ac:dyDescent="0.35">
      <c r="A2" s="26" t="s">
        <v>0</v>
      </c>
      <c r="B2" s="26"/>
      <c r="C2" s="26"/>
      <c r="D2" s="26"/>
      <c r="E2" s="26"/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9" spans="1:5" ht="21" x14ac:dyDescent="0.35">
      <c r="A9" s="5" t="s">
        <v>6</v>
      </c>
      <c r="B9" s="6"/>
      <c r="C9" s="6"/>
      <c r="D9" s="6"/>
      <c r="E9" s="6"/>
    </row>
    <row r="10" spans="1:5" x14ac:dyDescent="0.25">
      <c r="A10" s="1" t="s">
        <v>22</v>
      </c>
      <c r="B10" s="2"/>
      <c r="C10" s="2" t="s">
        <v>7</v>
      </c>
      <c r="D10" s="2" t="s">
        <v>8</v>
      </c>
      <c r="E10" s="2" t="s">
        <v>9</v>
      </c>
    </row>
    <row r="11" spans="1:5" x14ac:dyDescent="0.25">
      <c r="A11" t="s">
        <v>10</v>
      </c>
      <c r="C11">
        <v>10</v>
      </c>
      <c r="D11" s="3">
        <v>200</v>
      </c>
      <c r="E11" s="3">
        <f>C11*D11</f>
        <v>2000</v>
      </c>
    </row>
    <row r="12" spans="1:5" x14ac:dyDescent="0.25">
      <c r="A12" t="s">
        <v>11</v>
      </c>
      <c r="E12" s="3">
        <v>1500</v>
      </c>
    </row>
    <row r="13" spans="1:5" x14ac:dyDescent="0.25">
      <c r="A13" t="s">
        <v>12</v>
      </c>
      <c r="E13" s="3">
        <v>1500</v>
      </c>
    </row>
    <row r="14" spans="1:5" x14ac:dyDescent="0.25">
      <c r="A14" t="s">
        <v>13</v>
      </c>
      <c r="E14" s="3">
        <v>750</v>
      </c>
    </row>
    <row r="15" spans="1:5" x14ac:dyDescent="0.25">
      <c r="A15" t="s">
        <v>14</v>
      </c>
      <c r="E15" s="3">
        <v>600</v>
      </c>
    </row>
    <row r="16" spans="1:5" x14ac:dyDescent="0.25">
      <c r="A16" t="s">
        <v>15</v>
      </c>
      <c r="E16" s="3">
        <v>1200</v>
      </c>
    </row>
    <row r="17" spans="1:5" x14ac:dyDescent="0.25">
      <c r="A17" t="s">
        <v>16</v>
      </c>
      <c r="E17" s="3">
        <v>2500</v>
      </c>
    </row>
    <row r="18" spans="1:5" x14ac:dyDescent="0.25">
      <c r="A18" t="s">
        <v>17</v>
      </c>
      <c r="E18" s="3">
        <v>700</v>
      </c>
    </row>
    <row r="19" spans="1:5" x14ac:dyDescent="0.25">
      <c r="A19" t="s">
        <v>18</v>
      </c>
      <c r="E19" s="3">
        <v>1500</v>
      </c>
    </row>
    <row r="20" spans="1:5" x14ac:dyDescent="0.25">
      <c r="A20" t="s">
        <v>19</v>
      </c>
      <c r="E20" s="3">
        <v>2000</v>
      </c>
    </row>
    <row r="21" spans="1:5" x14ac:dyDescent="0.25">
      <c r="A21" t="s">
        <v>44</v>
      </c>
      <c r="E21" s="3">
        <v>1000</v>
      </c>
    </row>
    <row r="22" spans="1:5" x14ac:dyDescent="0.25">
      <c r="A22" s="16" t="s">
        <v>20</v>
      </c>
      <c r="B22" s="16"/>
      <c r="C22" s="16"/>
      <c r="D22" s="16"/>
      <c r="E22" s="17">
        <f>SUM(E11:E21)</f>
        <v>15250</v>
      </c>
    </row>
    <row r="24" spans="1:5" ht="21" x14ac:dyDescent="0.35">
      <c r="A24" s="7" t="s">
        <v>21</v>
      </c>
      <c r="B24" s="8"/>
      <c r="C24" s="8"/>
      <c r="D24" s="8"/>
      <c r="E24" s="8"/>
    </row>
    <row r="25" spans="1:5" x14ac:dyDescent="0.25">
      <c r="A25" s="9" t="s">
        <v>22</v>
      </c>
      <c r="B25" s="9"/>
      <c r="C25" s="4" t="s">
        <v>7</v>
      </c>
      <c r="D25" s="4" t="s">
        <v>8</v>
      </c>
      <c r="E25" s="4" t="s">
        <v>9</v>
      </c>
    </row>
    <row r="26" spans="1:5" x14ac:dyDescent="0.25">
      <c r="A26" t="s">
        <v>23</v>
      </c>
      <c r="C26">
        <v>10</v>
      </c>
      <c r="D26" s="3">
        <v>375</v>
      </c>
      <c r="E26" s="3">
        <f>C26*D26</f>
        <v>3750</v>
      </c>
    </row>
    <row r="27" spans="1:5" x14ac:dyDescent="0.25">
      <c r="A27" s="11" t="s">
        <v>35</v>
      </c>
      <c r="B27" s="10"/>
      <c r="C27" s="10"/>
      <c r="D27" s="10"/>
      <c r="E27" s="12">
        <f>E26</f>
        <v>3750</v>
      </c>
    </row>
    <row r="28" spans="1:5" x14ac:dyDescent="0.25">
      <c r="A28" s="13"/>
      <c r="E28" s="3"/>
    </row>
    <row r="29" spans="1:5" x14ac:dyDescent="0.25">
      <c r="A29" s="9" t="s">
        <v>24</v>
      </c>
      <c r="B29" s="4" t="s">
        <v>25</v>
      </c>
      <c r="C29" s="4" t="s">
        <v>26</v>
      </c>
      <c r="D29" s="4" t="s">
        <v>29</v>
      </c>
      <c r="E29" s="4" t="s">
        <v>9</v>
      </c>
    </row>
    <row r="30" spans="1:5" x14ac:dyDescent="0.25">
      <c r="A30" t="s">
        <v>28</v>
      </c>
      <c r="B30">
        <v>5</v>
      </c>
      <c r="C30" s="3">
        <v>190</v>
      </c>
      <c r="D30">
        <v>4</v>
      </c>
      <c r="E30" s="3">
        <f>B30*C30*D30</f>
        <v>3800</v>
      </c>
    </row>
    <row r="31" spans="1:5" x14ac:dyDescent="0.25">
      <c r="A31" t="s">
        <v>27</v>
      </c>
      <c r="B31">
        <v>5</v>
      </c>
      <c r="C31" s="3">
        <v>10</v>
      </c>
      <c r="D31">
        <v>4</v>
      </c>
      <c r="E31" s="3">
        <f>B31*C31*D31</f>
        <v>200</v>
      </c>
    </row>
    <row r="32" spans="1:5" x14ac:dyDescent="0.25">
      <c r="A32" s="11" t="s">
        <v>35</v>
      </c>
      <c r="B32" s="10"/>
      <c r="C32" s="10"/>
      <c r="D32" s="10"/>
      <c r="E32" s="12">
        <f>E30+E31</f>
        <v>4000</v>
      </c>
    </row>
    <row r="33" spans="1:5" x14ac:dyDescent="0.25">
      <c r="A33" s="13"/>
      <c r="E33" s="3"/>
    </row>
    <row r="34" spans="1:5" x14ac:dyDescent="0.25">
      <c r="A34" s="9" t="s">
        <v>30</v>
      </c>
      <c r="B34" s="4" t="s">
        <v>34</v>
      </c>
      <c r="C34" s="4" t="s">
        <v>8</v>
      </c>
      <c r="D34" s="4" t="s">
        <v>7</v>
      </c>
      <c r="E34" s="4" t="s">
        <v>9</v>
      </c>
    </row>
    <row r="35" spans="1:5" x14ac:dyDescent="0.25">
      <c r="A35" t="s">
        <v>31</v>
      </c>
      <c r="B35">
        <v>4</v>
      </c>
      <c r="C35" s="3">
        <v>15</v>
      </c>
      <c r="D35">
        <v>10</v>
      </c>
      <c r="E35" s="3">
        <f>B35*C35*D35</f>
        <v>600</v>
      </c>
    </row>
    <row r="36" spans="1:5" x14ac:dyDescent="0.25">
      <c r="A36" t="s">
        <v>32</v>
      </c>
      <c r="B36">
        <v>5</v>
      </c>
      <c r="C36" s="3">
        <v>20</v>
      </c>
      <c r="D36">
        <v>10</v>
      </c>
      <c r="E36" s="3">
        <f t="shared" ref="E36:E37" si="0">B36*C36*D36</f>
        <v>1000</v>
      </c>
    </row>
    <row r="37" spans="1:5" x14ac:dyDescent="0.25">
      <c r="A37" t="s">
        <v>33</v>
      </c>
      <c r="B37">
        <v>4</v>
      </c>
      <c r="C37" s="3">
        <v>25</v>
      </c>
      <c r="D37">
        <v>10</v>
      </c>
      <c r="E37" s="3">
        <f t="shared" si="0"/>
        <v>1000</v>
      </c>
    </row>
    <row r="38" spans="1:5" x14ac:dyDescent="0.25">
      <c r="A38" s="11" t="s">
        <v>35</v>
      </c>
      <c r="B38" s="10"/>
      <c r="C38" s="10"/>
      <c r="D38" s="10"/>
      <c r="E38" s="12">
        <f>E36+E37</f>
        <v>2000</v>
      </c>
    </row>
    <row r="40" spans="1:5" x14ac:dyDescent="0.25">
      <c r="A40" s="9" t="s">
        <v>36</v>
      </c>
      <c r="B40" s="4"/>
      <c r="C40" s="4" t="s">
        <v>7</v>
      </c>
      <c r="D40" s="4" t="s">
        <v>8</v>
      </c>
      <c r="E40" s="4" t="s">
        <v>9</v>
      </c>
    </row>
    <row r="41" spans="1:5" x14ac:dyDescent="0.25">
      <c r="A41" t="s">
        <v>37</v>
      </c>
      <c r="C41">
        <v>10</v>
      </c>
      <c r="D41" s="3">
        <v>450</v>
      </c>
      <c r="E41" s="14">
        <f>C41*D41</f>
        <v>4500</v>
      </c>
    </row>
    <row r="42" spans="1:5" x14ac:dyDescent="0.25">
      <c r="A42" t="s">
        <v>38</v>
      </c>
      <c r="C42">
        <v>5</v>
      </c>
      <c r="D42" s="3">
        <v>60</v>
      </c>
      <c r="E42" s="14">
        <f>C42*D42</f>
        <v>300</v>
      </c>
    </row>
    <row r="43" spans="1:5" x14ac:dyDescent="0.25">
      <c r="A43" s="11" t="s">
        <v>35</v>
      </c>
      <c r="B43" s="10"/>
      <c r="C43" s="10"/>
      <c r="D43" s="10"/>
      <c r="E43" s="12">
        <f>E41+E42</f>
        <v>4800</v>
      </c>
    </row>
    <row r="45" spans="1:5" x14ac:dyDescent="0.25">
      <c r="A45" s="9" t="s">
        <v>39</v>
      </c>
      <c r="B45" s="4"/>
      <c r="C45" s="4" t="s">
        <v>7</v>
      </c>
      <c r="D45" s="4" t="s">
        <v>8</v>
      </c>
      <c r="E45" s="4" t="s">
        <v>9</v>
      </c>
    </row>
    <row r="46" spans="1:5" x14ac:dyDescent="0.25">
      <c r="A46" t="s">
        <v>40</v>
      </c>
      <c r="C46">
        <v>10</v>
      </c>
      <c r="D46" s="3">
        <v>15</v>
      </c>
      <c r="E46" s="14">
        <f>C46*D46</f>
        <v>150</v>
      </c>
    </row>
    <row r="47" spans="1:5" x14ac:dyDescent="0.25">
      <c r="A47" t="s">
        <v>42</v>
      </c>
      <c r="C47">
        <v>10</v>
      </c>
      <c r="D47" s="3">
        <v>25</v>
      </c>
      <c r="E47" s="14">
        <f>C47*D47</f>
        <v>250</v>
      </c>
    </row>
    <row r="48" spans="1:5" x14ac:dyDescent="0.25">
      <c r="A48" t="s">
        <v>41</v>
      </c>
      <c r="C48">
        <v>5</v>
      </c>
      <c r="D48" s="3">
        <v>15</v>
      </c>
      <c r="E48" s="14">
        <f>C48*D48</f>
        <v>75</v>
      </c>
    </row>
    <row r="49" spans="1:5" x14ac:dyDescent="0.25">
      <c r="A49" s="11" t="s">
        <v>35</v>
      </c>
      <c r="B49" s="10"/>
      <c r="C49" s="10"/>
      <c r="D49" s="10"/>
      <c r="E49" s="12">
        <f>SUM(E46:E48)</f>
        <v>475</v>
      </c>
    </row>
    <row r="50" spans="1:5" x14ac:dyDescent="0.25">
      <c r="A50" s="19" t="s">
        <v>43</v>
      </c>
      <c r="B50" s="15"/>
      <c r="C50" s="15"/>
      <c r="D50" s="15"/>
      <c r="E50" s="18">
        <f>E27+E32+E38+E43+E49</f>
        <v>15025</v>
      </c>
    </row>
    <row r="53" spans="1:5" ht="21" x14ac:dyDescent="0.35">
      <c r="A53" s="20" t="s">
        <v>47</v>
      </c>
      <c r="B53" s="20"/>
      <c r="C53" s="20"/>
      <c r="D53" s="20"/>
      <c r="E53" s="20"/>
    </row>
    <row r="54" spans="1:5" x14ac:dyDescent="0.25">
      <c r="A54" s="22" t="s">
        <v>20</v>
      </c>
      <c r="B54" s="22"/>
      <c r="C54" s="22"/>
      <c r="D54" s="22"/>
      <c r="E54" s="23">
        <f>E22</f>
        <v>15250</v>
      </c>
    </row>
    <row r="55" spans="1:5" x14ac:dyDescent="0.25">
      <c r="A55" s="22" t="s">
        <v>43</v>
      </c>
      <c r="B55" s="22"/>
      <c r="C55" s="22"/>
      <c r="D55" s="22"/>
      <c r="E55" s="23">
        <f>E50</f>
        <v>15025</v>
      </c>
    </row>
    <row r="56" spans="1:5" x14ac:dyDescent="0.25">
      <c r="A56" s="22" t="s">
        <v>47</v>
      </c>
      <c r="B56" s="22"/>
      <c r="C56" s="22"/>
      <c r="D56" s="22" t="s">
        <v>48</v>
      </c>
      <c r="E56" s="24">
        <f>E54-E55</f>
        <v>225</v>
      </c>
    </row>
    <row r="57" spans="1:5" x14ac:dyDescent="0.25">
      <c r="A57" t="s">
        <v>46</v>
      </c>
      <c r="E57" s="3">
        <f>E50</f>
        <v>15025</v>
      </c>
    </row>
    <row r="58" spans="1:5" x14ac:dyDescent="0.25">
      <c r="A58" t="s">
        <v>45</v>
      </c>
      <c r="E58" s="21">
        <f>E50/10</f>
        <v>1502.5</v>
      </c>
    </row>
  </sheetData>
  <mergeCells count="2">
    <mergeCell ref="A1:E1"/>
    <mergeCell ref="A2:E2"/>
  </mergeCells>
  <pageMargins left="0.7" right="0.7" top="0.75" bottom="0.75" header="0.3" footer="0.3"/>
  <pageSetup scale="8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da51e5-236f-4eea-ab25-30fbda75b941" xsi:nil="true"/>
    <lcf76f155ced4ddcb4097134ff3c332f xmlns="3b51d598-1234-4653-bce3-52651e2da30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83FF738B9A9F46B9C62FE78E8677B2" ma:contentTypeVersion="16" ma:contentTypeDescription="Create a new document." ma:contentTypeScope="" ma:versionID="74b836d167df672face4a4ec2259215b">
  <xsd:schema xmlns:xsd="http://www.w3.org/2001/XMLSchema" xmlns:xs="http://www.w3.org/2001/XMLSchema" xmlns:p="http://schemas.microsoft.com/office/2006/metadata/properties" xmlns:ns2="3b51d598-1234-4653-bce3-52651e2da305" xmlns:ns3="aeda51e5-236f-4eea-ab25-30fbda75b941" targetNamespace="http://schemas.microsoft.com/office/2006/metadata/properties" ma:root="true" ma:fieldsID="634fe4d5b06b8971555d6cf16fdb593a" ns2:_="" ns3:_="">
    <xsd:import namespace="3b51d598-1234-4653-bce3-52651e2da305"/>
    <xsd:import namespace="aeda51e5-236f-4eea-ab25-30fbda75b9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1d598-1234-4653-bce3-52651e2da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59a39c-917c-4ba5-a340-17ecc75646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a51e5-236f-4eea-ab25-30fbda75b9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c39dac-0a9f-4c4b-a337-83566b7de52a}" ma:internalName="TaxCatchAll" ma:showField="CatchAllData" ma:web="aeda51e5-236f-4eea-ab25-30fbda75b9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99F35F-BAA5-431F-BB77-FA4A46612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04147-0EE8-49F0-AC9A-6F30470A21D7}">
  <ds:schemaRefs>
    <ds:schemaRef ds:uri="http://schemas.microsoft.com/office/2006/metadata/properties"/>
    <ds:schemaRef ds:uri="http://schemas.microsoft.com/office/infopath/2007/PartnerControls"/>
    <ds:schemaRef ds:uri="aeda51e5-236f-4eea-ab25-30fbda75b941"/>
    <ds:schemaRef ds:uri="3b51d598-1234-4653-bce3-52651e2da305"/>
  </ds:schemaRefs>
</ds:datastoreItem>
</file>

<file path=customXml/itemProps3.xml><?xml version="1.0" encoding="utf-8"?>
<ds:datastoreItem xmlns:ds="http://schemas.openxmlformats.org/officeDocument/2006/customXml" ds:itemID="{6B6AFC39-7631-45F6-B9C0-0ABD0640F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1d598-1234-4653-bce3-52651e2da305"/>
    <ds:schemaRef ds:uri="aeda51e5-236f-4eea-ab25-30fbda75b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Pastor Allyson Bowman</cp:lastModifiedBy>
  <cp:lastPrinted>2023-04-19T20:58:45Z</cp:lastPrinted>
  <dcterms:created xsi:type="dcterms:W3CDTF">2023-03-31T01:59:00Z</dcterms:created>
  <dcterms:modified xsi:type="dcterms:W3CDTF">2023-04-19T20:58:49Z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0x0101002F83FF738B9A9F46B9C62FE78E8677B2</vt:lpwstr>
  </property>
</Properties>
</file>